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35"/>
  </bookViews>
  <sheets>
    <sheet name="KS_II_etap" sheetId="7" r:id="rId1"/>
  </sheets>
  <definedNames>
    <definedName name="_xlnm.Print_Area" localSheetId="0">KS_II_etap!$A$1:$F$128</definedName>
  </definedNames>
  <calcPr calcId="144525" fullPrecision="0"/>
</workbook>
</file>

<file path=xl/calcChain.xml><?xml version="1.0" encoding="utf-8"?>
<calcChain xmlns="http://schemas.openxmlformats.org/spreadsheetml/2006/main">
  <c r="F88" i="7" l="1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87" i="7"/>
  <c r="F70" i="7"/>
  <c r="F71" i="7"/>
  <c r="F72" i="7"/>
  <c r="F73" i="7"/>
  <c r="F74" i="7"/>
  <c r="F75" i="7"/>
  <c r="F76" i="7"/>
  <c r="F69" i="7"/>
  <c r="F77" i="7" s="1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52" i="7"/>
  <c r="F48" i="7"/>
  <c r="F49" i="7"/>
  <c r="F47" i="7"/>
  <c r="F50" i="7" s="1"/>
  <c r="F40" i="7"/>
  <c r="F41" i="7"/>
  <c r="F42" i="7"/>
  <c r="F43" i="7"/>
  <c r="F39" i="7"/>
  <c r="F44" i="7" s="1"/>
  <c r="F36" i="7"/>
  <c r="F37" i="7" s="1"/>
  <c r="F33" i="7"/>
  <c r="F34" i="7"/>
  <c r="F23" i="7"/>
  <c r="F24" i="7"/>
  <c r="F25" i="7"/>
  <c r="F28" i="7"/>
  <c r="F29" i="7"/>
  <c r="F30" i="7"/>
  <c r="F22" i="7"/>
  <c r="F26" i="7" s="1"/>
  <c r="F10" i="7"/>
  <c r="F11" i="7"/>
  <c r="F12" i="7"/>
  <c r="F13" i="7"/>
  <c r="F14" i="7"/>
  <c r="F15" i="7"/>
  <c r="F16" i="7"/>
  <c r="F17" i="7"/>
  <c r="F18" i="7"/>
  <c r="F9" i="7"/>
  <c r="F19" i="7" s="1"/>
  <c r="F31" i="7" l="1"/>
  <c r="F67" i="7"/>
  <c r="F114" i="7"/>
  <c r="F117" i="7" s="1"/>
  <c r="F118" i="7" s="1"/>
  <c r="F119" i="7" s="1"/>
  <c r="B114" i="7"/>
  <c r="B78" i="7"/>
</calcChain>
</file>

<file path=xl/sharedStrings.xml><?xml version="1.0" encoding="utf-8"?>
<sst xmlns="http://schemas.openxmlformats.org/spreadsheetml/2006/main" count="199" uniqueCount="107">
  <si>
    <t>име</t>
  </si>
  <si>
    <t>мярка</t>
  </si>
  <si>
    <t>к-во</t>
  </si>
  <si>
    <t>бр.</t>
  </si>
  <si>
    <t>Демонтажни дейности</t>
  </si>
  <si>
    <t>Демонтаж на съществуваща настилка от тротоарни плочи и всички свързани с това разходи</t>
  </si>
  <si>
    <t>м2</t>
  </si>
  <si>
    <t>Механизирано разкъртване на съществуваща бетонова настилка и всички свързани с това разходи</t>
  </si>
  <si>
    <t>Демонтаж на съществуващи бордюри и всички свързани с това разходи</t>
  </si>
  <si>
    <t>м</t>
  </si>
  <si>
    <t>Демонтаж на съществуваща ограда от бетонова част с височина до 100см и метални оградни пана, и всички свързани с това разходи</t>
  </si>
  <si>
    <t>Демонтаж на оградни врати, вкл. натоварване на транспорт и извозване и всички свързани с това разходи</t>
  </si>
  <si>
    <t>Демонтаж на съществуваща чешма, вкл. натоварване на транспорт и извоване и всички свързани с това разходи</t>
  </si>
  <si>
    <t>Демонтаж на съществуващи пейки, вкл. натоварване на транспорт и извоване и всички свързани с това разходи</t>
  </si>
  <si>
    <t>Демонтаж на съществуващи спортни уреди, вкл. натоварване на транспорт и извозване,  и всички свързани с това разходи</t>
  </si>
  <si>
    <t>Натоварване и извозване на строителни отпадъци</t>
  </si>
  <si>
    <t>м3</t>
  </si>
  <si>
    <t>Настилки</t>
  </si>
  <si>
    <t>Рехабилитирана асфалтова настилка</t>
  </si>
  <si>
    <t>Студено фрезоване на асфалтобетонова настилка, включително всички свързани с това разходи</t>
  </si>
  <si>
    <t>Направа на втори (свързващ) битумен разлив за връзка, включително всички свързани с това разходи</t>
  </si>
  <si>
    <t>Доставка и полагане на дребнозърнест плътен асфалтобетон, тип  А,  за износващ пласт с дебелина след уплътняването 4 см, включи</t>
  </si>
  <si>
    <t>тона</t>
  </si>
  <si>
    <t>Доставка и монтаж на градински бетонови бордюри 5/25/100см и всички свързани с това разходи</t>
  </si>
  <si>
    <t>Щампован бетон</t>
  </si>
  <si>
    <t>Доставка и направа на основа от трошен камък за постигане на проектни нива и всички свързани с това разходи</t>
  </si>
  <si>
    <t>Акрилна настилка за мултифункционални спортни площадки</t>
  </si>
  <si>
    <t>Доставка и направа на акрилна настилка в цветове по избор на възложителя и всички свързани с това разходи</t>
  </si>
  <si>
    <t xml:space="preserve">Ударопоглъщаща настилка за лекоатлетическа писта и дълъг скок </t>
  </si>
  <si>
    <t>Д-ка и полагане на каучукова настилка 12-15мм от оцветени EPDM гранули с цвят по избор на възложителя  и всички свързани с това</t>
  </si>
  <si>
    <t>Ударопоглъщаща настилка за Зона за фитнес</t>
  </si>
  <si>
    <t>Изкоп за полагане на настилка, включително натоварване и извозване на депо и всички свързани с това разходи</t>
  </si>
  <si>
    <t>Доставка и направа на трислойна основа от трошен камък Н=20см, съгласно приложен детайл и всички свързани с това разходи</t>
  </si>
  <si>
    <t>Доставка и направа на армирана основа от шлайфан бетон Н=8см, съгласно приложен детайл</t>
  </si>
  <si>
    <t>Огради</t>
  </si>
  <si>
    <t>Доставка и монтаж на ограда от масивна бетонова част и метални пана (по избор на възложителя), съгласно приложен детайл и всичк</t>
  </si>
  <si>
    <t>Екстериорно оборудване и обзавеждане</t>
  </si>
  <si>
    <t>Доставка и монтаж на Фитнес уред, съгласно Приложение и всички свързани с това разходи</t>
  </si>
  <si>
    <t>Доставка и монтаж на стойка за баскетболен кош и всички свързани с това разходи</t>
  </si>
  <si>
    <t>Доставка и монтаж на табло за баскетболен кош 120/90см, устойчиво на атмосферни влияния и всички свързани с това разходи</t>
  </si>
  <si>
    <t>Доставка и монтаж на вандалоустойчив баскетболен ринг с вкл. мрежа от полиестер и всички свързани с това разходи</t>
  </si>
  <si>
    <t>Доставка и монтаж на стойки за волейбол 2 броя в комплект с вкл. ботуш за вграждане и всички свързани с това разходи</t>
  </si>
  <si>
    <t>Доставка и монтаж на волейболна мрежа с четири филета и 2 броя обтегачи с размери 9,50х1м и всички свързани с това разходи</t>
  </si>
  <si>
    <t>Доставка и монтаж на стойки за тенис на корт 2 броя в комплект с вкл. ботуш за вграждане и всички свързани с това разходи</t>
  </si>
  <si>
    <t>Доставка и монтаж на мрежа за тенис на корт с размери 1280х107см и всички свързани с това разходи</t>
  </si>
  <si>
    <t>Доставка на комплект мобилни стойки за бадмингтон с вкл. мрежа и всички свързани с това разходи</t>
  </si>
  <si>
    <t>Земни работи и озеленяване</t>
  </si>
  <si>
    <t>Доставка и засаждане на широколистни дървета в дупки 80/80/80см, вкл. торене и поливане</t>
  </si>
  <si>
    <t>Доставка и засаждане на иглолистни дървета в дупки 80/80/80см, вкл. торене и поливане</t>
  </si>
  <si>
    <t>Подравняване на терени за затревяване, вкл. обработка на почвата</t>
  </si>
  <si>
    <t>Доставка и затревяване с тревна смеска при норма 40гр/м2</t>
  </si>
  <si>
    <t>Торене с амониева селитра 20 кг/дка на тревни площи</t>
  </si>
  <si>
    <t>Първоначално еднократно поливане на тревни площи при норма 20л/м2</t>
  </si>
  <si>
    <t>Поливане на тревни площи при норма 10л/м2 - три пъти до първа коситба</t>
  </si>
  <si>
    <t>Първа коситба на тревни площи</t>
  </si>
  <si>
    <t>Направа шурф</t>
  </si>
  <si>
    <t>Направа изкоп 0,8/0,4 м със зариване и трамбоване в почава III кат</t>
  </si>
  <si>
    <t>Направа подложка с пясък и покриване с РVС</t>
  </si>
  <si>
    <t>Разкъртване и възстан.тротоар със стари плочи</t>
  </si>
  <si>
    <t>Разкъртване и възст.тротоар с нови плочи</t>
  </si>
  <si>
    <t>Разкъртване и възстановяване асфалтова наст.</t>
  </si>
  <si>
    <t>Разкъртване и възстановяване бетонна настилка</t>
  </si>
  <si>
    <t>Доставка и монтаж на PVC тръба ф50</t>
  </si>
  <si>
    <t>Полагане кабел в изкоп</t>
  </si>
  <si>
    <t>Изтегляне кабел в тръба и стълб</t>
  </si>
  <si>
    <t>Натоварване и разтоварване стр.отпадъци</t>
  </si>
  <si>
    <t>Превоз строителни отпадъци</t>
  </si>
  <si>
    <t>Доставка и монтаж стом.тр.стълб за парково осветление до 4,5м-по избор на Възложителя</t>
  </si>
  <si>
    <t>Д-ка и м-ж парков осветител с LED - 14вт</t>
  </si>
  <si>
    <t>Монтаж излазна тръба 1 1/2'' с боядисване</t>
  </si>
  <si>
    <t>Направа заземление с 2 кола</t>
  </si>
  <si>
    <t>Измерване заземления и кабели</t>
  </si>
  <si>
    <t>Направа суха разделка на кабел</t>
  </si>
  <si>
    <t>Свързв.проводник към съоръжение</t>
  </si>
  <si>
    <t>Доставка кабел СВТ 2х1,5мм2</t>
  </si>
  <si>
    <t>Доставка кабел СВТ 3х4мм2</t>
  </si>
  <si>
    <t>Доставка кабел СВТ 3х6мм2</t>
  </si>
  <si>
    <t>Доставка и монтаж табло РТосв и РТсп.пл (по схема)</t>
  </si>
  <si>
    <t>Доставка и монтаж пилон 9,5м за осветление спортни площадки</t>
  </si>
  <si>
    <t>Доставка и монтаж метална конструкция за рогатки и конзоли</t>
  </si>
  <si>
    <t>кг</t>
  </si>
  <si>
    <t>Доставка и монтаж прожектори с LED 50вт</t>
  </si>
  <si>
    <t>Доставка и монтаж ул.осв.тяло 30W led, IP-65</t>
  </si>
  <si>
    <t>Доставка и полагане на армирана настилка от щампован бетон Н=10см (Бетон С25/30, армировъчна мрежа ф6,5 -20/20см) и щампа съгла</t>
  </si>
  <si>
    <t>II етап</t>
  </si>
  <si>
    <t>Част: Паркоустройство и благоустройство - II етап</t>
  </si>
  <si>
    <t>Част: Електро - II етап</t>
  </si>
  <si>
    <t>Демонтаж на съществуващи оградни пана, и всички свързани с това разходи</t>
  </si>
  <si>
    <t>Доставка и монтаж на еднокрила врата и всички свързани с това разходи</t>
  </si>
  <si>
    <t>Доставка и монтаж на пейка без облегалка и подлакътници и всички свързани с това разходи</t>
  </si>
  <si>
    <t>Доставка и монтаж на кошче за смет и всички свързани с това разходи</t>
  </si>
  <si>
    <t>Доставка и монтаж на пейка с облегалка и подлакътници и всички свързани с това разходи</t>
  </si>
  <si>
    <t>Доставка и монтаж на шестоъгълна беседка и всички свързани с това разходи</t>
  </si>
  <si>
    <t>Доставка и монтаж на чешма и всички свързани с това разходи</t>
  </si>
  <si>
    <t>Доставка и монтаж на велостойка и всички свързани с това разходи</t>
  </si>
  <si>
    <t>Доставка и монтаж на оградни пана върху масивна бетонова част (по избор на възложителя) и всички свързани с това разходи</t>
  </si>
  <si>
    <t>Приложение № 4</t>
  </si>
  <si>
    <t>КОЛИЧЕСТВЕНА СМЕТКА</t>
  </si>
  <si>
    <t>Изготвил:........................</t>
  </si>
  <si>
    <t>/имена, длъжност/</t>
  </si>
  <si>
    <t>/подпис, печат/</t>
  </si>
  <si>
    <t>ед.цена</t>
  </si>
  <si>
    <t>стойност</t>
  </si>
  <si>
    <t>№</t>
  </si>
  <si>
    <t>Обща цена:</t>
  </si>
  <si>
    <t>ДДС 20%:</t>
  </si>
  <si>
    <t>Обща цена с ДДС: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</si>
</sst>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37">
    <xf numFmtId="0" fontId="0" fillId="0" borderId="0" xfId="0"/>
    <xf numFmtId="0" fontId="5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quotePrefix="1" applyFont="1" applyFill="1" applyBorder="1" applyAlignment="1">
      <alignment wrapText="1"/>
    </xf>
    <xf numFmtId="0" fontId="2" fillId="0" borderId="1" xfId="0" quotePrefix="1" applyFont="1" applyFill="1" applyBorder="1" applyAlignment="1">
      <alignment horizontal="center"/>
    </xf>
    <xf numFmtId="4" fontId="2" fillId="0" borderId="1" xfId="0" applyNumberFormat="1" applyFont="1" applyFill="1" applyBorder="1"/>
    <xf numFmtId="0" fontId="2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1" xfId="0" quotePrefix="1" applyFont="1" applyFill="1" applyBorder="1" applyAlignment="1">
      <alignment wrapText="1"/>
    </xf>
    <xf numFmtId="0" fontId="6" fillId="0" borderId="1" xfId="0" quotePrefix="1" applyFont="1" applyFill="1" applyBorder="1" applyAlignment="1">
      <alignment horizontal="center"/>
    </xf>
    <xf numFmtId="4" fontId="6" fillId="0" borderId="1" xfId="0" applyNumberFormat="1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4" fontId="6" fillId="0" borderId="0" xfId="0" applyNumberFormat="1" applyFont="1" applyFill="1"/>
    <xf numFmtId="0" fontId="7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wrapText="1"/>
    </xf>
    <xf numFmtId="4" fontId="2" fillId="0" borderId="0" xfId="0" applyNumberFormat="1" applyFont="1" applyFill="1" applyBorder="1"/>
    <xf numFmtId="0" fontId="6" fillId="0" borderId="0" xfId="4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0" xfId="1" applyFont="1" applyFill="1" applyAlignment="1">
      <alignment horizontal="left"/>
    </xf>
    <xf numFmtId="4" fontId="10" fillId="0" borderId="0" xfId="0" applyNumberFormat="1" applyFont="1" applyAlignment="1">
      <alignment vertical="center"/>
    </xf>
  </cellXfs>
  <cellStyles count="5">
    <cellStyle name="Normal 2" xfId="3"/>
    <cellStyle name="Normal 3" xfId="2"/>
    <cellStyle name="Normal_ОКС" xfId="4"/>
    <cellStyle name="Нормален" xfId="0" builtinId="0"/>
    <cellStyle name="Нормален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view="pageBreakPreview" topLeftCell="A91" zoomScale="110" zoomScaleNormal="110" zoomScaleSheetLayoutView="110" workbookViewId="0">
      <selection activeCell="E87" sqref="E87:E109"/>
    </sheetView>
  </sheetViews>
  <sheetFormatPr defaultRowHeight="12.75" x14ac:dyDescent="0.2"/>
  <cols>
    <col min="1" max="1" width="4.875" style="20" bestFit="1" customWidth="1"/>
    <col min="2" max="2" width="46.625" style="21" customWidth="1"/>
    <col min="3" max="3" width="6.875" style="20" customWidth="1"/>
    <col min="4" max="4" width="7.875" style="22" customWidth="1"/>
    <col min="5" max="5" width="8.375" style="20" customWidth="1"/>
    <col min="6" max="6" width="10.625" style="22" customWidth="1"/>
    <col min="7" max="16384" width="9" style="19"/>
  </cols>
  <sheetData>
    <row r="1" spans="1:8" ht="14.25" x14ac:dyDescent="0.2">
      <c r="C1" s="23"/>
      <c r="D1" s="23"/>
      <c r="E1" s="34" t="s">
        <v>96</v>
      </c>
      <c r="F1" s="34"/>
      <c r="G1" s="23"/>
      <c r="H1" s="23"/>
    </row>
    <row r="2" spans="1:8" s="1" customFormat="1" x14ac:dyDescent="0.2">
      <c r="A2" s="35"/>
      <c r="B2" s="35"/>
      <c r="C2" s="35"/>
      <c r="D2" s="35"/>
    </row>
    <row r="3" spans="1:8" s="1" customFormat="1" x14ac:dyDescent="0.25">
      <c r="A3" s="32" t="s">
        <v>97</v>
      </c>
      <c r="B3" s="32"/>
      <c r="C3" s="32"/>
      <c r="D3" s="32"/>
      <c r="E3" s="32"/>
      <c r="F3" s="32"/>
    </row>
    <row r="4" spans="1:8" s="1" customFormat="1" ht="13.5" x14ac:dyDescent="0.25">
      <c r="A4" s="33" t="s">
        <v>84</v>
      </c>
      <c r="B4" s="33"/>
      <c r="C4" s="33"/>
      <c r="D4" s="33"/>
      <c r="E4" s="33"/>
      <c r="F4" s="33"/>
    </row>
    <row r="5" spans="1:8" s="5" customFormat="1" x14ac:dyDescent="0.25">
      <c r="A5" s="2"/>
      <c r="B5" s="3"/>
      <c r="C5" s="4"/>
      <c r="D5" s="4"/>
      <c r="E5" s="4"/>
      <c r="F5" s="4"/>
    </row>
    <row r="6" spans="1:8" s="9" customFormat="1" ht="30.75" customHeight="1" x14ac:dyDescent="0.25">
      <c r="A6" s="6" t="s">
        <v>103</v>
      </c>
      <c r="B6" s="7" t="s">
        <v>0</v>
      </c>
      <c r="C6" s="8" t="s">
        <v>1</v>
      </c>
      <c r="D6" s="8" t="s">
        <v>2</v>
      </c>
      <c r="E6" s="8" t="s">
        <v>101</v>
      </c>
      <c r="F6" s="8" t="s">
        <v>102</v>
      </c>
    </row>
    <row r="7" spans="1:8" s="14" customFormat="1" x14ac:dyDescent="0.2">
      <c r="A7" s="10"/>
      <c r="B7" s="11" t="s">
        <v>85</v>
      </c>
      <c r="C7" s="12"/>
      <c r="D7" s="13"/>
      <c r="E7" s="12"/>
      <c r="F7" s="13"/>
    </row>
    <row r="8" spans="1:8" s="14" customFormat="1" x14ac:dyDescent="0.2">
      <c r="A8" s="10"/>
      <c r="B8" s="11" t="s">
        <v>4</v>
      </c>
      <c r="C8" s="12"/>
      <c r="D8" s="13"/>
      <c r="E8" s="12"/>
      <c r="F8" s="13"/>
    </row>
    <row r="9" spans="1:8" ht="25.5" x14ac:dyDescent="0.2">
      <c r="A9" s="15">
        <v>1</v>
      </c>
      <c r="B9" s="16" t="s">
        <v>5</v>
      </c>
      <c r="C9" s="17" t="s">
        <v>6</v>
      </c>
      <c r="D9" s="18">
        <v>96.97</v>
      </c>
      <c r="E9" s="17"/>
      <c r="F9" s="18">
        <f>D9*E9</f>
        <v>0</v>
      </c>
    </row>
    <row r="10" spans="1:8" ht="25.5" x14ac:dyDescent="0.2">
      <c r="A10" s="15">
        <v>2</v>
      </c>
      <c r="B10" s="16" t="s">
        <v>7</v>
      </c>
      <c r="C10" s="17" t="s">
        <v>6</v>
      </c>
      <c r="D10" s="18">
        <v>70.92</v>
      </c>
      <c r="E10" s="17"/>
      <c r="F10" s="18">
        <f t="shared" ref="F10:F18" si="0">D10*E10</f>
        <v>0</v>
      </c>
    </row>
    <row r="11" spans="1:8" ht="25.5" x14ac:dyDescent="0.2">
      <c r="A11" s="15">
        <v>3</v>
      </c>
      <c r="B11" s="16" t="s">
        <v>8</v>
      </c>
      <c r="C11" s="17" t="s">
        <v>9</v>
      </c>
      <c r="D11" s="18">
        <v>403.27</v>
      </c>
      <c r="E11" s="17"/>
      <c r="F11" s="18">
        <f t="shared" si="0"/>
        <v>0</v>
      </c>
    </row>
    <row r="12" spans="1:8" ht="38.25" x14ac:dyDescent="0.2">
      <c r="A12" s="15">
        <v>4</v>
      </c>
      <c r="B12" s="16" t="s">
        <v>10</v>
      </c>
      <c r="C12" s="17" t="s">
        <v>9</v>
      </c>
      <c r="D12" s="18">
        <v>13.3</v>
      </c>
      <c r="E12" s="17"/>
      <c r="F12" s="18">
        <f t="shared" si="0"/>
        <v>0</v>
      </c>
    </row>
    <row r="13" spans="1:8" ht="25.5" x14ac:dyDescent="0.2">
      <c r="A13" s="15">
        <v>5</v>
      </c>
      <c r="B13" s="16" t="s">
        <v>87</v>
      </c>
      <c r="C13" s="17" t="s">
        <v>9</v>
      </c>
      <c r="D13" s="18">
        <v>59.5</v>
      </c>
      <c r="E13" s="17"/>
      <c r="F13" s="18">
        <f t="shared" si="0"/>
        <v>0</v>
      </c>
    </row>
    <row r="14" spans="1:8" ht="25.5" x14ac:dyDescent="0.2">
      <c r="A14" s="15">
        <v>5</v>
      </c>
      <c r="B14" s="16" t="s">
        <v>11</v>
      </c>
      <c r="C14" s="17" t="s">
        <v>3</v>
      </c>
      <c r="D14" s="18">
        <v>1</v>
      </c>
      <c r="E14" s="17"/>
      <c r="F14" s="18">
        <f t="shared" si="0"/>
        <v>0</v>
      </c>
    </row>
    <row r="15" spans="1:8" ht="25.5" x14ac:dyDescent="0.2">
      <c r="A15" s="15">
        <v>6</v>
      </c>
      <c r="B15" s="16" t="s">
        <v>12</v>
      </c>
      <c r="C15" s="17" t="s">
        <v>3</v>
      </c>
      <c r="D15" s="18">
        <v>1</v>
      </c>
      <c r="E15" s="17"/>
      <c r="F15" s="18">
        <f t="shared" si="0"/>
        <v>0</v>
      </c>
    </row>
    <row r="16" spans="1:8" ht="25.5" x14ac:dyDescent="0.2">
      <c r="A16" s="15">
        <v>7</v>
      </c>
      <c r="B16" s="16" t="s">
        <v>13</v>
      </c>
      <c r="C16" s="17" t="s">
        <v>3</v>
      </c>
      <c r="D16" s="18">
        <v>4</v>
      </c>
      <c r="E16" s="17"/>
      <c r="F16" s="18">
        <f t="shared" si="0"/>
        <v>0</v>
      </c>
    </row>
    <row r="17" spans="1:6" ht="25.5" x14ac:dyDescent="0.2">
      <c r="A17" s="15">
        <v>8</v>
      </c>
      <c r="B17" s="16" t="s">
        <v>14</v>
      </c>
      <c r="C17" s="17" t="s">
        <v>3</v>
      </c>
      <c r="D17" s="18">
        <v>8</v>
      </c>
      <c r="E17" s="17"/>
      <c r="F17" s="18">
        <f t="shared" si="0"/>
        <v>0</v>
      </c>
    </row>
    <row r="18" spans="1:6" x14ac:dyDescent="0.2">
      <c r="A18" s="15">
        <v>9</v>
      </c>
      <c r="B18" s="16" t="s">
        <v>15</v>
      </c>
      <c r="C18" s="17" t="s">
        <v>16</v>
      </c>
      <c r="D18" s="18">
        <v>15</v>
      </c>
      <c r="E18" s="17"/>
      <c r="F18" s="18">
        <f t="shared" si="0"/>
        <v>0</v>
      </c>
    </row>
    <row r="19" spans="1:6" s="14" customFormat="1" x14ac:dyDescent="0.2">
      <c r="A19" s="10"/>
      <c r="B19" s="11" t="s">
        <v>4</v>
      </c>
      <c r="C19" s="10"/>
      <c r="D19" s="13"/>
      <c r="E19" s="10"/>
      <c r="F19" s="13">
        <f>SUM(F9:F18)</f>
        <v>0</v>
      </c>
    </row>
    <row r="20" spans="1:6" s="14" customFormat="1" x14ac:dyDescent="0.2">
      <c r="A20" s="10"/>
      <c r="B20" s="11" t="s">
        <v>17</v>
      </c>
      <c r="C20" s="12"/>
      <c r="D20" s="13"/>
      <c r="E20" s="12"/>
      <c r="F20" s="13"/>
    </row>
    <row r="21" spans="1:6" s="14" customFormat="1" x14ac:dyDescent="0.2">
      <c r="A21" s="10"/>
      <c r="B21" s="11" t="s">
        <v>18</v>
      </c>
      <c r="C21" s="12"/>
      <c r="D21" s="13"/>
      <c r="E21" s="12"/>
      <c r="F21" s="13"/>
    </row>
    <row r="22" spans="1:6" ht="25.5" x14ac:dyDescent="0.2">
      <c r="A22" s="15">
        <v>1</v>
      </c>
      <c r="B22" s="16" t="s">
        <v>19</v>
      </c>
      <c r="C22" s="17" t="s">
        <v>16</v>
      </c>
      <c r="D22" s="18">
        <v>99</v>
      </c>
      <c r="E22" s="17"/>
      <c r="F22" s="18">
        <f>D22*E22</f>
        <v>0</v>
      </c>
    </row>
    <row r="23" spans="1:6" ht="25.5" x14ac:dyDescent="0.2">
      <c r="A23" s="15">
        <v>2</v>
      </c>
      <c r="B23" s="16" t="s">
        <v>20</v>
      </c>
      <c r="C23" s="17" t="s">
        <v>6</v>
      </c>
      <c r="D23" s="18">
        <v>2475</v>
      </c>
      <c r="E23" s="17"/>
      <c r="F23" s="18">
        <f t="shared" ref="F23:F30" si="1">D23*E23</f>
        <v>0</v>
      </c>
    </row>
    <row r="24" spans="1:6" ht="38.25" x14ac:dyDescent="0.2">
      <c r="A24" s="15">
        <v>3</v>
      </c>
      <c r="B24" s="16" t="s">
        <v>21</v>
      </c>
      <c r="C24" s="17" t="s">
        <v>22</v>
      </c>
      <c r="D24" s="18">
        <v>237.6</v>
      </c>
      <c r="E24" s="17"/>
      <c r="F24" s="18">
        <f t="shared" si="1"/>
        <v>0</v>
      </c>
    </row>
    <row r="25" spans="1:6" ht="25.5" x14ac:dyDescent="0.2">
      <c r="A25" s="15">
        <v>4</v>
      </c>
      <c r="B25" s="16" t="s">
        <v>23</v>
      </c>
      <c r="C25" s="17" t="s">
        <v>9</v>
      </c>
      <c r="D25" s="18">
        <v>207.5</v>
      </c>
      <c r="E25" s="17"/>
      <c r="F25" s="18">
        <f t="shared" si="1"/>
        <v>0</v>
      </c>
    </row>
    <row r="26" spans="1:6" s="14" customFormat="1" x14ac:dyDescent="0.2">
      <c r="A26" s="10"/>
      <c r="B26" s="11" t="s">
        <v>18</v>
      </c>
      <c r="C26" s="10"/>
      <c r="D26" s="13"/>
      <c r="E26" s="10"/>
      <c r="F26" s="13">
        <f>SUM(F22:F25)</f>
        <v>0</v>
      </c>
    </row>
    <row r="27" spans="1:6" s="14" customFormat="1" x14ac:dyDescent="0.2">
      <c r="A27" s="10"/>
      <c r="B27" s="11" t="s">
        <v>24</v>
      </c>
      <c r="C27" s="12"/>
      <c r="D27" s="13"/>
      <c r="E27" s="12"/>
      <c r="F27" s="18"/>
    </row>
    <row r="28" spans="1:6" ht="25.5" x14ac:dyDescent="0.2">
      <c r="A28" s="15">
        <v>1</v>
      </c>
      <c r="B28" s="16" t="s">
        <v>25</v>
      </c>
      <c r="C28" s="17" t="s">
        <v>16</v>
      </c>
      <c r="D28" s="18">
        <v>63.58</v>
      </c>
      <c r="E28" s="17"/>
      <c r="F28" s="18">
        <f t="shared" si="1"/>
        <v>0</v>
      </c>
    </row>
    <row r="29" spans="1:6" ht="38.25" x14ac:dyDescent="0.2">
      <c r="A29" s="15">
        <v>2</v>
      </c>
      <c r="B29" s="16" t="s">
        <v>83</v>
      </c>
      <c r="C29" s="17" t="s">
        <v>6</v>
      </c>
      <c r="D29" s="18">
        <v>423.89</v>
      </c>
      <c r="E29" s="17"/>
      <c r="F29" s="18">
        <f t="shared" si="1"/>
        <v>0</v>
      </c>
    </row>
    <row r="30" spans="1:6" ht="25.5" x14ac:dyDescent="0.2">
      <c r="A30" s="15">
        <v>3</v>
      </c>
      <c r="B30" s="16" t="s">
        <v>23</v>
      </c>
      <c r="C30" s="17" t="s">
        <v>9</v>
      </c>
      <c r="D30" s="18">
        <v>226.77</v>
      </c>
      <c r="E30" s="17"/>
      <c r="F30" s="18">
        <f t="shared" si="1"/>
        <v>0</v>
      </c>
    </row>
    <row r="31" spans="1:6" s="14" customFormat="1" x14ac:dyDescent="0.2">
      <c r="A31" s="10"/>
      <c r="B31" s="11" t="s">
        <v>24</v>
      </c>
      <c r="C31" s="10"/>
      <c r="D31" s="13"/>
      <c r="E31" s="10"/>
      <c r="F31" s="13">
        <f>SUM(F28:F30)</f>
        <v>0</v>
      </c>
    </row>
    <row r="32" spans="1:6" s="14" customFormat="1" x14ac:dyDescent="0.2">
      <c r="A32" s="10"/>
      <c r="B32" s="11" t="s">
        <v>26</v>
      </c>
      <c r="C32" s="12"/>
      <c r="D32" s="13"/>
      <c r="E32" s="12"/>
      <c r="F32" s="13"/>
    </row>
    <row r="33" spans="1:6" ht="25.5" x14ac:dyDescent="0.2">
      <c r="A33" s="15">
        <v>1</v>
      </c>
      <c r="B33" s="16" t="s">
        <v>27</v>
      </c>
      <c r="C33" s="17" t="s">
        <v>6</v>
      </c>
      <c r="D33" s="18">
        <v>950</v>
      </c>
      <c r="E33" s="17"/>
      <c r="F33" s="18">
        <f>D33*E33</f>
        <v>0</v>
      </c>
    </row>
    <row r="34" spans="1:6" s="14" customFormat="1" x14ac:dyDescent="0.2">
      <c r="A34" s="10"/>
      <c r="B34" s="11" t="s">
        <v>26</v>
      </c>
      <c r="C34" s="10"/>
      <c r="D34" s="13"/>
      <c r="E34" s="10"/>
      <c r="F34" s="13">
        <f>SUM(F33)</f>
        <v>0</v>
      </c>
    </row>
    <row r="35" spans="1:6" s="14" customFormat="1" ht="25.5" x14ac:dyDescent="0.2">
      <c r="A35" s="10"/>
      <c r="B35" s="11" t="s">
        <v>28</v>
      </c>
      <c r="C35" s="12"/>
      <c r="D35" s="13"/>
      <c r="E35" s="12"/>
      <c r="F35" s="13"/>
    </row>
    <row r="36" spans="1:6" ht="38.25" x14ac:dyDescent="0.2">
      <c r="A36" s="15">
        <v>1</v>
      </c>
      <c r="B36" s="16" t="s">
        <v>29</v>
      </c>
      <c r="C36" s="17" t="s">
        <v>6</v>
      </c>
      <c r="D36" s="18">
        <v>150</v>
      </c>
      <c r="E36" s="17"/>
      <c r="F36" s="18">
        <f>D36*E36</f>
        <v>0</v>
      </c>
    </row>
    <row r="37" spans="1:6" s="14" customFormat="1" ht="25.5" x14ac:dyDescent="0.2">
      <c r="A37" s="10"/>
      <c r="B37" s="11" t="s">
        <v>28</v>
      </c>
      <c r="C37" s="10"/>
      <c r="D37" s="13"/>
      <c r="E37" s="10"/>
      <c r="F37" s="13">
        <f>SUM(F36)</f>
        <v>0</v>
      </c>
    </row>
    <row r="38" spans="1:6" s="14" customFormat="1" x14ac:dyDescent="0.2">
      <c r="A38" s="10"/>
      <c r="B38" s="11" t="s">
        <v>30</v>
      </c>
      <c r="C38" s="12"/>
      <c r="D38" s="13"/>
      <c r="E38" s="12"/>
      <c r="F38" s="13"/>
    </row>
    <row r="39" spans="1:6" ht="25.5" x14ac:dyDescent="0.2">
      <c r="A39" s="15">
        <v>1</v>
      </c>
      <c r="B39" s="16" t="s">
        <v>31</v>
      </c>
      <c r="C39" s="17" t="s">
        <v>16</v>
      </c>
      <c r="D39" s="18">
        <v>40.299999999999997</v>
      </c>
      <c r="E39" s="17"/>
      <c r="F39" s="18">
        <f>D39*E39</f>
        <v>0</v>
      </c>
    </row>
    <row r="40" spans="1:6" ht="38.25" x14ac:dyDescent="0.2">
      <c r="A40" s="15">
        <v>2</v>
      </c>
      <c r="B40" s="16" t="s">
        <v>32</v>
      </c>
      <c r="C40" s="17" t="s">
        <v>6</v>
      </c>
      <c r="D40" s="18">
        <v>130</v>
      </c>
      <c r="E40" s="17"/>
      <c r="F40" s="18">
        <f t="shared" ref="F40:F43" si="2">D40*E40</f>
        <v>0</v>
      </c>
    </row>
    <row r="41" spans="1:6" ht="25.5" x14ac:dyDescent="0.2">
      <c r="A41" s="15">
        <v>3</v>
      </c>
      <c r="B41" s="16" t="s">
        <v>33</v>
      </c>
      <c r="C41" s="17" t="s">
        <v>6</v>
      </c>
      <c r="D41" s="18">
        <v>130</v>
      </c>
      <c r="E41" s="17"/>
      <c r="F41" s="18">
        <f t="shared" si="2"/>
        <v>0</v>
      </c>
    </row>
    <row r="42" spans="1:6" ht="38.25" x14ac:dyDescent="0.2">
      <c r="A42" s="15">
        <v>4</v>
      </c>
      <c r="B42" s="16" t="s">
        <v>29</v>
      </c>
      <c r="C42" s="17" t="s">
        <v>6</v>
      </c>
      <c r="D42" s="18">
        <v>130</v>
      </c>
      <c r="E42" s="17"/>
      <c r="F42" s="18">
        <f t="shared" si="2"/>
        <v>0</v>
      </c>
    </row>
    <row r="43" spans="1:6" ht="25.5" x14ac:dyDescent="0.2">
      <c r="A43" s="15">
        <v>5</v>
      </c>
      <c r="B43" s="16" t="s">
        <v>23</v>
      </c>
      <c r="C43" s="17" t="s">
        <v>9</v>
      </c>
      <c r="D43" s="18">
        <v>40</v>
      </c>
      <c r="E43" s="17"/>
      <c r="F43" s="18">
        <f t="shared" si="2"/>
        <v>0</v>
      </c>
    </row>
    <row r="44" spans="1:6" s="14" customFormat="1" x14ac:dyDescent="0.2">
      <c r="A44" s="10"/>
      <c r="B44" s="11" t="s">
        <v>30</v>
      </c>
      <c r="C44" s="10"/>
      <c r="D44" s="13"/>
      <c r="E44" s="10"/>
      <c r="F44" s="13">
        <f>SUM(F39:F43)</f>
        <v>0</v>
      </c>
    </row>
    <row r="45" spans="1:6" s="14" customFormat="1" x14ac:dyDescent="0.2">
      <c r="A45" s="10"/>
      <c r="B45" s="11" t="s">
        <v>17</v>
      </c>
      <c r="C45" s="10"/>
      <c r="D45" s="13"/>
      <c r="E45" s="10"/>
      <c r="F45" s="13"/>
    </row>
    <row r="46" spans="1:6" s="14" customFormat="1" x14ac:dyDescent="0.2">
      <c r="A46" s="10"/>
      <c r="B46" s="11" t="s">
        <v>34</v>
      </c>
      <c r="C46" s="12"/>
      <c r="D46" s="13"/>
      <c r="E46" s="12"/>
      <c r="F46" s="13"/>
    </row>
    <row r="47" spans="1:6" ht="38.25" x14ac:dyDescent="0.2">
      <c r="A47" s="15">
        <v>1</v>
      </c>
      <c r="B47" s="16" t="s">
        <v>35</v>
      </c>
      <c r="C47" s="17" t="s">
        <v>9</v>
      </c>
      <c r="D47" s="18">
        <v>13.3</v>
      </c>
      <c r="E47" s="17"/>
      <c r="F47" s="18">
        <f>D47*E47</f>
        <v>0</v>
      </c>
    </row>
    <row r="48" spans="1:6" ht="38.25" x14ac:dyDescent="0.2">
      <c r="A48" s="15">
        <v>2</v>
      </c>
      <c r="B48" s="16" t="s">
        <v>95</v>
      </c>
      <c r="C48" s="17" t="s">
        <v>9</v>
      </c>
      <c r="D48" s="18">
        <v>59.5</v>
      </c>
      <c r="E48" s="17"/>
      <c r="F48" s="18">
        <f t="shared" ref="F48:F49" si="3">D48*E48</f>
        <v>0</v>
      </c>
    </row>
    <row r="49" spans="1:6" ht="25.5" x14ac:dyDescent="0.2">
      <c r="A49" s="15">
        <v>3</v>
      </c>
      <c r="B49" s="16" t="s">
        <v>88</v>
      </c>
      <c r="C49" s="17" t="s">
        <v>3</v>
      </c>
      <c r="D49" s="18">
        <v>1</v>
      </c>
      <c r="E49" s="17"/>
      <c r="F49" s="18">
        <f t="shared" si="3"/>
        <v>0</v>
      </c>
    </row>
    <row r="50" spans="1:6" s="14" customFormat="1" x14ac:dyDescent="0.2">
      <c r="A50" s="10"/>
      <c r="B50" s="11" t="s">
        <v>34</v>
      </c>
      <c r="C50" s="10"/>
      <c r="D50" s="13"/>
      <c r="E50" s="10"/>
      <c r="F50" s="13">
        <f>SUM(F47:F49)</f>
        <v>0</v>
      </c>
    </row>
    <row r="51" spans="1:6" s="14" customFormat="1" x14ac:dyDescent="0.2">
      <c r="A51" s="10"/>
      <c r="B51" s="11" t="s">
        <v>36</v>
      </c>
      <c r="C51" s="12"/>
      <c r="D51" s="13"/>
      <c r="E51" s="12"/>
      <c r="F51" s="13"/>
    </row>
    <row r="52" spans="1:6" ht="25.5" x14ac:dyDescent="0.2">
      <c r="A52" s="15">
        <v>1</v>
      </c>
      <c r="B52" s="16" t="s">
        <v>37</v>
      </c>
      <c r="C52" s="17" t="s">
        <v>3</v>
      </c>
      <c r="D52" s="18">
        <v>1</v>
      </c>
      <c r="E52" s="17"/>
      <c r="F52" s="18">
        <f>D52*E52</f>
        <v>0</v>
      </c>
    </row>
    <row r="53" spans="1:6" ht="25.5" x14ac:dyDescent="0.2">
      <c r="A53" s="15">
        <v>2</v>
      </c>
      <c r="B53" s="16" t="s">
        <v>38</v>
      </c>
      <c r="C53" s="17" t="s">
        <v>3</v>
      </c>
      <c r="D53" s="18">
        <v>2</v>
      </c>
      <c r="E53" s="17"/>
      <c r="F53" s="18">
        <f t="shared" ref="F53:F66" si="4">D53*E53</f>
        <v>0</v>
      </c>
    </row>
    <row r="54" spans="1:6" ht="38.25" x14ac:dyDescent="0.2">
      <c r="A54" s="15">
        <v>3</v>
      </c>
      <c r="B54" s="16" t="s">
        <v>39</v>
      </c>
      <c r="C54" s="17" t="s">
        <v>3</v>
      </c>
      <c r="D54" s="18">
        <v>2</v>
      </c>
      <c r="E54" s="17"/>
      <c r="F54" s="18">
        <f t="shared" si="4"/>
        <v>0</v>
      </c>
    </row>
    <row r="55" spans="1:6" ht="25.5" x14ac:dyDescent="0.2">
      <c r="A55" s="15">
        <v>4</v>
      </c>
      <c r="B55" s="16" t="s">
        <v>40</v>
      </c>
      <c r="C55" s="17" t="s">
        <v>3</v>
      </c>
      <c r="D55" s="18">
        <v>2</v>
      </c>
      <c r="E55" s="17"/>
      <c r="F55" s="18">
        <f t="shared" si="4"/>
        <v>0</v>
      </c>
    </row>
    <row r="56" spans="1:6" ht="25.5" x14ac:dyDescent="0.2">
      <c r="A56" s="15">
        <v>5</v>
      </c>
      <c r="B56" s="16" t="s">
        <v>41</v>
      </c>
      <c r="C56" s="17" t="s">
        <v>3</v>
      </c>
      <c r="D56" s="18">
        <v>3</v>
      </c>
      <c r="E56" s="17"/>
      <c r="F56" s="18">
        <f t="shared" si="4"/>
        <v>0</v>
      </c>
    </row>
    <row r="57" spans="1:6" ht="38.25" x14ac:dyDescent="0.2">
      <c r="A57" s="15">
        <v>6</v>
      </c>
      <c r="B57" s="16" t="s">
        <v>42</v>
      </c>
      <c r="C57" s="17" t="s">
        <v>3</v>
      </c>
      <c r="D57" s="18">
        <v>3</v>
      </c>
      <c r="E57" s="17"/>
      <c r="F57" s="18">
        <f t="shared" si="4"/>
        <v>0</v>
      </c>
    </row>
    <row r="58" spans="1:6" ht="38.25" x14ac:dyDescent="0.2">
      <c r="A58" s="15">
        <v>7</v>
      </c>
      <c r="B58" s="16" t="s">
        <v>43</v>
      </c>
      <c r="C58" s="17" t="s">
        <v>3</v>
      </c>
      <c r="D58" s="18">
        <v>3</v>
      </c>
      <c r="E58" s="17"/>
      <c r="F58" s="18">
        <f t="shared" si="4"/>
        <v>0</v>
      </c>
    </row>
    <row r="59" spans="1:6" ht="25.5" x14ac:dyDescent="0.2">
      <c r="A59" s="15">
        <v>8</v>
      </c>
      <c r="B59" s="16" t="s">
        <v>44</v>
      </c>
      <c r="C59" s="17" t="s">
        <v>3</v>
      </c>
      <c r="D59" s="18">
        <v>3</v>
      </c>
      <c r="E59" s="17"/>
      <c r="F59" s="18">
        <f t="shared" si="4"/>
        <v>0</v>
      </c>
    </row>
    <row r="60" spans="1:6" ht="25.5" x14ac:dyDescent="0.2">
      <c r="A60" s="15">
        <v>9</v>
      </c>
      <c r="B60" s="16" t="s">
        <v>45</v>
      </c>
      <c r="C60" s="17" t="s">
        <v>3</v>
      </c>
      <c r="D60" s="18">
        <v>2</v>
      </c>
      <c r="E60" s="17"/>
      <c r="F60" s="18">
        <f t="shared" si="4"/>
        <v>0</v>
      </c>
    </row>
    <row r="61" spans="1:6" ht="25.5" x14ac:dyDescent="0.2">
      <c r="A61" s="15">
        <v>10</v>
      </c>
      <c r="B61" s="16" t="s">
        <v>91</v>
      </c>
      <c r="C61" s="17" t="s">
        <v>3</v>
      </c>
      <c r="D61" s="18">
        <v>9</v>
      </c>
      <c r="E61" s="17"/>
      <c r="F61" s="18">
        <f t="shared" si="4"/>
        <v>0</v>
      </c>
    </row>
    <row r="62" spans="1:6" ht="25.5" x14ac:dyDescent="0.2">
      <c r="A62" s="15">
        <v>11</v>
      </c>
      <c r="B62" s="16" t="s">
        <v>89</v>
      </c>
      <c r="C62" s="17" t="s">
        <v>3</v>
      </c>
      <c r="D62" s="18">
        <v>6</v>
      </c>
      <c r="E62" s="17"/>
      <c r="F62" s="18">
        <f t="shared" si="4"/>
        <v>0</v>
      </c>
    </row>
    <row r="63" spans="1:6" ht="25.5" x14ac:dyDescent="0.2">
      <c r="A63" s="15">
        <v>12</v>
      </c>
      <c r="B63" s="16" t="s">
        <v>90</v>
      </c>
      <c r="C63" s="17" t="s">
        <v>3</v>
      </c>
      <c r="D63" s="18">
        <v>12</v>
      </c>
      <c r="E63" s="17"/>
      <c r="F63" s="18">
        <f t="shared" si="4"/>
        <v>0</v>
      </c>
    </row>
    <row r="64" spans="1:6" ht="25.5" x14ac:dyDescent="0.2">
      <c r="A64" s="15">
        <v>13</v>
      </c>
      <c r="B64" s="16" t="s">
        <v>92</v>
      </c>
      <c r="C64" s="17" t="s">
        <v>3</v>
      </c>
      <c r="D64" s="18">
        <v>1</v>
      </c>
      <c r="E64" s="17"/>
      <c r="F64" s="18">
        <f t="shared" si="4"/>
        <v>0</v>
      </c>
    </row>
    <row r="65" spans="1:6" x14ac:dyDescent="0.2">
      <c r="A65" s="15">
        <v>14</v>
      </c>
      <c r="B65" s="16" t="s">
        <v>93</v>
      </c>
      <c r="C65" s="17" t="s">
        <v>3</v>
      </c>
      <c r="D65" s="18">
        <v>1</v>
      </c>
      <c r="E65" s="17"/>
      <c r="F65" s="18">
        <f t="shared" si="4"/>
        <v>0</v>
      </c>
    </row>
    <row r="66" spans="1:6" ht="25.5" x14ac:dyDescent="0.2">
      <c r="A66" s="15">
        <v>15</v>
      </c>
      <c r="B66" s="16" t="s">
        <v>94</v>
      </c>
      <c r="C66" s="17" t="s">
        <v>3</v>
      </c>
      <c r="D66" s="18">
        <v>2</v>
      </c>
      <c r="E66" s="17"/>
      <c r="F66" s="18">
        <f t="shared" si="4"/>
        <v>0</v>
      </c>
    </row>
    <row r="67" spans="1:6" s="14" customFormat="1" x14ac:dyDescent="0.2">
      <c r="A67" s="10"/>
      <c r="B67" s="11" t="s">
        <v>36</v>
      </c>
      <c r="C67" s="10"/>
      <c r="D67" s="13"/>
      <c r="E67" s="10"/>
      <c r="F67" s="13">
        <f>SUM(F52:F66)</f>
        <v>0</v>
      </c>
    </row>
    <row r="68" spans="1:6" s="14" customFormat="1" x14ac:dyDescent="0.2">
      <c r="A68" s="10"/>
      <c r="B68" s="11" t="s">
        <v>46</v>
      </c>
      <c r="C68" s="12"/>
      <c r="D68" s="13"/>
      <c r="E68" s="12"/>
      <c r="F68" s="13"/>
    </row>
    <row r="69" spans="1:6" ht="25.5" x14ac:dyDescent="0.2">
      <c r="A69" s="15">
        <v>1</v>
      </c>
      <c r="B69" s="16" t="s">
        <v>47</v>
      </c>
      <c r="C69" s="17" t="s">
        <v>3</v>
      </c>
      <c r="D69" s="18">
        <v>14</v>
      </c>
      <c r="E69" s="17"/>
      <c r="F69" s="18">
        <f>D69*E69</f>
        <v>0</v>
      </c>
    </row>
    <row r="70" spans="1:6" ht="25.5" x14ac:dyDescent="0.2">
      <c r="A70" s="15">
        <v>2</v>
      </c>
      <c r="B70" s="16" t="s">
        <v>48</v>
      </c>
      <c r="C70" s="17" t="s">
        <v>3</v>
      </c>
      <c r="D70" s="18">
        <v>3</v>
      </c>
      <c r="E70" s="17"/>
      <c r="F70" s="18">
        <f t="shared" ref="F70:F76" si="5">D70*E70</f>
        <v>0</v>
      </c>
    </row>
    <row r="71" spans="1:6" ht="25.5" x14ac:dyDescent="0.2">
      <c r="A71" s="15">
        <v>3</v>
      </c>
      <c r="B71" s="16" t="s">
        <v>49</v>
      </c>
      <c r="C71" s="17" t="s">
        <v>6</v>
      </c>
      <c r="D71" s="18">
        <v>1970</v>
      </c>
      <c r="E71" s="17"/>
      <c r="F71" s="18">
        <f t="shared" si="5"/>
        <v>0</v>
      </c>
    </row>
    <row r="72" spans="1:6" x14ac:dyDescent="0.2">
      <c r="A72" s="15">
        <v>4</v>
      </c>
      <c r="B72" s="16" t="s">
        <v>50</v>
      </c>
      <c r="C72" s="17" t="s">
        <v>6</v>
      </c>
      <c r="D72" s="18">
        <v>1970</v>
      </c>
      <c r="E72" s="17"/>
      <c r="F72" s="18">
        <f t="shared" si="5"/>
        <v>0</v>
      </c>
    </row>
    <row r="73" spans="1:6" x14ac:dyDescent="0.2">
      <c r="A73" s="15">
        <v>5</v>
      </c>
      <c r="B73" s="16" t="s">
        <v>51</v>
      </c>
      <c r="C73" s="17" t="s">
        <v>6</v>
      </c>
      <c r="D73" s="18">
        <v>1970</v>
      </c>
      <c r="E73" s="17"/>
      <c r="F73" s="18">
        <f t="shared" si="5"/>
        <v>0</v>
      </c>
    </row>
    <row r="74" spans="1:6" ht="25.5" x14ac:dyDescent="0.2">
      <c r="A74" s="15">
        <v>6</v>
      </c>
      <c r="B74" s="16" t="s">
        <v>52</v>
      </c>
      <c r="C74" s="17" t="s">
        <v>6</v>
      </c>
      <c r="D74" s="18">
        <v>1970</v>
      </c>
      <c r="E74" s="17"/>
      <c r="F74" s="18">
        <f t="shared" si="5"/>
        <v>0</v>
      </c>
    </row>
    <row r="75" spans="1:6" ht="25.5" x14ac:dyDescent="0.2">
      <c r="A75" s="15">
        <v>7</v>
      </c>
      <c r="B75" s="16" t="s">
        <v>53</v>
      </c>
      <c r="C75" s="17" t="s">
        <v>6</v>
      </c>
      <c r="D75" s="18">
        <v>1970</v>
      </c>
      <c r="E75" s="17"/>
      <c r="F75" s="18">
        <f t="shared" si="5"/>
        <v>0</v>
      </c>
    </row>
    <row r="76" spans="1:6" x14ac:dyDescent="0.2">
      <c r="A76" s="15">
        <v>8</v>
      </c>
      <c r="B76" s="16" t="s">
        <v>54</v>
      </c>
      <c r="C76" s="17" t="s">
        <v>6</v>
      </c>
      <c r="D76" s="18">
        <v>1970</v>
      </c>
      <c r="E76" s="17"/>
      <c r="F76" s="18">
        <f t="shared" si="5"/>
        <v>0</v>
      </c>
    </row>
    <row r="77" spans="1:6" s="14" customFormat="1" x14ac:dyDescent="0.2">
      <c r="A77" s="10"/>
      <c r="B77" s="11" t="s">
        <v>46</v>
      </c>
      <c r="C77" s="10"/>
      <c r="D77" s="13"/>
      <c r="E77" s="10"/>
      <c r="F77" s="13">
        <f>SUM(F69:F76)</f>
        <v>0</v>
      </c>
    </row>
    <row r="78" spans="1:6" s="14" customFormat="1" x14ac:dyDescent="0.2">
      <c r="A78" s="10"/>
      <c r="B78" s="11" t="str">
        <f>B7</f>
        <v>Част: Паркоустройство и благоустройство - II етап</v>
      </c>
      <c r="C78" s="10"/>
      <c r="D78" s="13"/>
      <c r="E78" s="10"/>
      <c r="F78" s="13"/>
    </row>
    <row r="79" spans="1:6" s="14" customFormat="1" x14ac:dyDescent="0.2">
      <c r="A79" s="24"/>
      <c r="B79" s="25"/>
      <c r="C79" s="24"/>
      <c r="D79" s="26"/>
      <c r="E79" s="24"/>
      <c r="F79" s="26"/>
    </row>
    <row r="80" spans="1:6" s="14" customFormat="1" x14ac:dyDescent="0.2">
      <c r="A80" s="24"/>
      <c r="B80" s="25"/>
      <c r="C80" s="24"/>
      <c r="D80" s="26"/>
      <c r="E80" s="24"/>
      <c r="F80" s="26"/>
    </row>
    <row r="81" spans="1:6" s="1" customFormat="1" x14ac:dyDescent="0.2">
      <c r="A81" s="35"/>
      <c r="B81" s="35"/>
      <c r="C81" s="35"/>
      <c r="D81" s="35"/>
    </row>
    <row r="82" spans="1:6" s="1" customFormat="1" x14ac:dyDescent="0.25">
      <c r="A82" s="32" t="s">
        <v>97</v>
      </c>
      <c r="B82" s="32"/>
      <c r="C82" s="32"/>
      <c r="D82" s="32"/>
      <c r="E82" s="32"/>
      <c r="F82" s="32"/>
    </row>
    <row r="83" spans="1:6" s="1" customFormat="1" ht="13.5" x14ac:dyDescent="0.25">
      <c r="A83" s="33" t="s">
        <v>84</v>
      </c>
      <c r="B83" s="33"/>
      <c r="C83" s="33"/>
      <c r="D83" s="33"/>
      <c r="E83" s="33"/>
      <c r="F83" s="33"/>
    </row>
    <row r="84" spans="1:6" s="5" customFormat="1" x14ac:dyDescent="0.25">
      <c r="A84" s="2"/>
      <c r="B84" s="3"/>
      <c r="C84" s="4"/>
      <c r="D84" s="4"/>
      <c r="E84" s="4"/>
      <c r="F84" s="4"/>
    </row>
    <row r="85" spans="1:6" s="9" customFormat="1" ht="30.75" customHeight="1" x14ac:dyDescent="0.25">
      <c r="A85" s="6" t="s">
        <v>103</v>
      </c>
      <c r="B85" s="7" t="s">
        <v>0</v>
      </c>
      <c r="C85" s="8" t="s">
        <v>1</v>
      </c>
      <c r="D85" s="8" t="s">
        <v>2</v>
      </c>
      <c r="E85" s="8" t="s">
        <v>101</v>
      </c>
      <c r="F85" s="8" t="s">
        <v>102</v>
      </c>
    </row>
    <row r="86" spans="1:6" s="14" customFormat="1" x14ac:dyDescent="0.2">
      <c r="A86" s="10"/>
      <c r="B86" s="11" t="s">
        <v>86</v>
      </c>
      <c r="C86" s="12"/>
      <c r="D86" s="13"/>
      <c r="E86" s="12"/>
      <c r="F86" s="13"/>
    </row>
    <row r="87" spans="1:6" x14ac:dyDescent="0.2">
      <c r="A87" s="15">
        <v>1</v>
      </c>
      <c r="B87" s="16" t="s">
        <v>55</v>
      </c>
      <c r="C87" s="17" t="s">
        <v>3</v>
      </c>
      <c r="D87" s="18">
        <v>10</v>
      </c>
      <c r="E87" s="17"/>
      <c r="F87" s="18">
        <f>D87*E87</f>
        <v>0</v>
      </c>
    </row>
    <row r="88" spans="1:6" ht="25.5" x14ac:dyDescent="0.2">
      <c r="A88" s="15">
        <v>2</v>
      </c>
      <c r="B88" s="16" t="s">
        <v>56</v>
      </c>
      <c r="C88" s="17" t="s">
        <v>9</v>
      </c>
      <c r="D88" s="18">
        <v>365</v>
      </c>
      <c r="E88" s="17"/>
      <c r="F88" s="18">
        <f t="shared" ref="F88:F113" si="6">D88*E88</f>
        <v>0</v>
      </c>
    </row>
    <row r="89" spans="1:6" x14ac:dyDescent="0.2">
      <c r="A89" s="15">
        <v>3</v>
      </c>
      <c r="B89" s="16" t="s">
        <v>57</v>
      </c>
      <c r="C89" s="17" t="s">
        <v>9</v>
      </c>
      <c r="D89" s="18">
        <v>365</v>
      </c>
      <c r="E89" s="17"/>
      <c r="F89" s="18">
        <f t="shared" si="6"/>
        <v>0</v>
      </c>
    </row>
    <row r="90" spans="1:6" x14ac:dyDescent="0.2">
      <c r="A90" s="15">
        <v>4</v>
      </c>
      <c r="B90" s="16" t="s">
        <v>58</v>
      </c>
      <c r="C90" s="17" t="s">
        <v>6</v>
      </c>
      <c r="D90" s="18">
        <v>2.8</v>
      </c>
      <c r="E90" s="17"/>
      <c r="F90" s="18">
        <f t="shared" si="6"/>
        <v>0</v>
      </c>
    </row>
    <row r="91" spans="1:6" x14ac:dyDescent="0.2">
      <c r="A91" s="15">
        <v>5</v>
      </c>
      <c r="B91" s="16" t="s">
        <v>59</v>
      </c>
      <c r="C91" s="17" t="s">
        <v>6</v>
      </c>
      <c r="D91" s="18">
        <v>4.5999999999999996</v>
      </c>
      <c r="E91" s="17"/>
      <c r="F91" s="18">
        <f t="shared" si="6"/>
        <v>0</v>
      </c>
    </row>
    <row r="92" spans="1:6" x14ac:dyDescent="0.2">
      <c r="A92" s="15">
        <v>6</v>
      </c>
      <c r="B92" s="16" t="s">
        <v>60</v>
      </c>
      <c r="C92" s="17" t="s">
        <v>6</v>
      </c>
      <c r="D92" s="18">
        <v>3.6</v>
      </c>
      <c r="E92" s="17"/>
      <c r="F92" s="18">
        <f t="shared" si="6"/>
        <v>0</v>
      </c>
    </row>
    <row r="93" spans="1:6" x14ac:dyDescent="0.2">
      <c r="A93" s="15">
        <v>7</v>
      </c>
      <c r="B93" s="16" t="s">
        <v>61</v>
      </c>
      <c r="C93" s="17" t="s">
        <v>6</v>
      </c>
      <c r="D93" s="18">
        <v>1.2</v>
      </c>
      <c r="E93" s="17"/>
      <c r="F93" s="18">
        <f t="shared" si="6"/>
        <v>0</v>
      </c>
    </row>
    <row r="94" spans="1:6" x14ac:dyDescent="0.2">
      <c r="A94" s="15">
        <v>8</v>
      </c>
      <c r="B94" s="16" t="s">
        <v>62</v>
      </c>
      <c r="C94" s="17" t="s">
        <v>9</v>
      </c>
      <c r="D94" s="18">
        <v>28</v>
      </c>
      <c r="E94" s="17"/>
      <c r="F94" s="18">
        <f t="shared" si="6"/>
        <v>0</v>
      </c>
    </row>
    <row r="95" spans="1:6" x14ac:dyDescent="0.2">
      <c r="A95" s="15">
        <v>9</v>
      </c>
      <c r="B95" s="16" t="s">
        <v>63</v>
      </c>
      <c r="C95" s="17" t="s">
        <v>9</v>
      </c>
      <c r="D95" s="18">
        <v>390</v>
      </c>
      <c r="E95" s="17"/>
      <c r="F95" s="18">
        <f t="shared" si="6"/>
        <v>0</v>
      </c>
    </row>
    <row r="96" spans="1:6" x14ac:dyDescent="0.2">
      <c r="A96" s="15">
        <v>10</v>
      </c>
      <c r="B96" s="16" t="s">
        <v>64</v>
      </c>
      <c r="C96" s="17" t="s">
        <v>9</v>
      </c>
      <c r="D96" s="18">
        <v>280</v>
      </c>
      <c r="E96" s="17"/>
      <c r="F96" s="18">
        <f t="shared" si="6"/>
        <v>0</v>
      </c>
    </row>
    <row r="97" spans="1:6" x14ac:dyDescent="0.2">
      <c r="A97" s="15">
        <v>11</v>
      </c>
      <c r="B97" s="16" t="s">
        <v>65</v>
      </c>
      <c r="C97" s="17" t="s">
        <v>16</v>
      </c>
      <c r="D97" s="18">
        <v>4.5999999999999996</v>
      </c>
      <c r="E97" s="17"/>
      <c r="F97" s="18">
        <f t="shared" si="6"/>
        <v>0</v>
      </c>
    </row>
    <row r="98" spans="1:6" x14ac:dyDescent="0.2">
      <c r="A98" s="15">
        <v>12</v>
      </c>
      <c r="B98" s="16" t="s">
        <v>66</v>
      </c>
      <c r="C98" s="17" t="s">
        <v>16</v>
      </c>
      <c r="D98" s="18">
        <v>4.5999999999999996</v>
      </c>
      <c r="E98" s="17"/>
      <c r="F98" s="18">
        <f t="shared" si="6"/>
        <v>0</v>
      </c>
    </row>
    <row r="99" spans="1:6" ht="25.5" x14ac:dyDescent="0.2">
      <c r="A99" s="15">
        <v>13</v>
      </c>
      <c r="B99" s="16" t="s">
        <v>67</v>
      </c>
      <c r="C99" s="17" t="s">
        <v>3</v>
      </c>
      <c r="D99" s="18">
        <v>7</v>
      </c>
      <c r="E99" s="17"/>
      <c r="F99" s="18">
        <f t="shared" si="6"/>
        <v>0</v>
      </c>
    </row>
    <row r="100" spans="1:6" x14ac:dyDescent="0.2">
      <c r="A100" s="15">
        <v>14</v>
      </c>
      <c r="B100" s="16" t="s">
        <v>68</v>
      </c>
      <c r="C100" s="17" t="s">
        <v>3</v>
      </c>
      <c r="D100" s="18">
        <v>7</v>
      </c>
      <c r="E100" s="17"/>
      <c r="F100" s="18">
        <f t="shared" si="6"/>
        <v>0</v>
      </c>
    </row>
    <row r="101" spans="1:6" x14ac:dyDescent="0.2">
      <c r="A101" s="15">
        <v>15</v>
      </c>
      <c r="B101" s="16" t="s">
        <v>69</v>
      </c>
      <c r="C101" s="17" t="s">
        <v>3</v>
      </c>
      <c r="D101" s="18">
        <v>4</v>
      </c>
      <c r="E101" s="17"/>
      <c r="F101" s="18">
        <f t="shared" si="6"/>
        <v>0</v>
      </c>
    </row>
    <row r="102" spans="1:6" x14ac:dyDescent="0.2">
      <c r="A102" s="15">
        <v>16</v>
      </c>
      <c r="B102" s="16" t="s">
        <v>70</v>
      </c>
      <c r="C102" s="17" t="s">
        <v>3</v>
      </c>
      <c r="D102" s="18">
        <v>8</v>
      </c>
      <c r="E102" s="17"/>
      <c r="F102" s="18">
        <f t="shared" si="6"/>
        <v>0</v>
      </c>
    </row>
    <row r="103" spans="1:6" x14ac:dyDescent="0.2">
      <c r="A103" s="15">
        <v>17</v>
      </c>
      <c r="B103" s="16" t="s">
        <v>71</v>
      </c>
      <c r="C103" s="17" t="s">
        <v>3</v>
      </c>
      <c r="D103" s="18">
        <v>11</v>
      </c>
      <c r="E103" s="17"/>
      <c r="F103" s="18">
        <f t="shared" si="6"/>
        <v>0</v>
      </c>
    </row>
    <row r="104" spans="1:6" x14ac:dyDescent="0.2">
      <c r="A104" s="15">
        <v>18</v>
      </c>
      <c r="B104" s="16" t="s">
        <v>72</v>
      </c>
      <c r="C104" s="17" t="s">
        <v>3</v>
      </c>
      <c r="D104" s="18">
        <v>112</v>
      </c>
      <c r="E104" s="17"/>
      <c r="F104" s="18">
        <f t="shared" si="6"/>
        <v>0</v>
      </c>
    </row>
    <row r="105" spans="1:6" x14ac:dyDescent="0.2">
      <c r="A105" s="15">
        <v>19</v>
      </c>
      <c r="B105" s="16" t="s">
        <v>73</v>
      </c>
      <c r="C105" s="17" t="s">
        <v>3</v>
      </c>
      <c r="D105" s="18">
        <v>336</v>
      </c>
      <c r="E105" s="17"/>
      <c r="F105" s="18">
        <f t="shared" si="6"/>
        <v>0</v>
      </c>
    </row>
    <row r="106" spans="1:6" x14ac:dyDescent="0.2">
      <c r="A106" s="15">
        <v>20</v>
      </c>
      <c r="B106" s="16" t="s">
        <v>74</v>
      </c>
      <c r="C106" s="17" t="s">
        <v>9</v>
      </c>
      <c r="D106" s="18">
        <v>235</v>
      </c>
      <c r="E106" s="17"/>
      <c r="F106" s="18">
        <f t="shared" si="6"/>
        <v>0</v>
      </c>
    </row>
    <row r="107" spans="1:6" x14ac:dyDescent="0.2">
      <c r="A107" s="15">
        <v>21</v>
      </c>
      <c r="B107" s="16" t="s">
        <v>75</v>
      </c>
      <c r="C107" s="17" t="s">
        <v>9</v>
      </c>
      <c r="D107" s="18">
        <v>460</v>
      </c>
      <c r="E107" s="17"/>
      <c r="F107" s="18">
        <f t="shared" si="6"/>
        <v>0</v>
      </c>
    </row>
    <row r="108" spans="1:6" x14ac:dyDescent="0.2">
      <c r="A108" s="15">
        <v>22</v>
      </c>
      <c r="B108" s="16" t="s">
        <v>76</v>
      </c>
      <c r="C108" s="17" t="s">
        <v>9</v>
      </c>
      <c r="D108" s="18">
        <v>25</v>
      </c>
      <c r="E108" s="17"/>
      <c r="F108" s="18">
        <f t="shared" si="6"/>
        <v>0</v>
      </c>
    </row>
    <row r="109" spans="1:6" x14ac:dyDescent="0.2">
      <c r="A109" s="15">
        <v>23</v>
      </c>
      <c r="B109" s="16" t="s">
        <v>77</v>
      </c>
      <c r="C109" s="17" t="s">
        <v>3</v>
      </c>
      <c r="D109" s="18">
        <v>1</v>
      </c>
      <c r="E109" s="17"/>
      <c r="F109" s="18">
        <f t="shared" si="6"/>
        <v>0</v>
      </c>
    </row>
    <row r="110" spans="1:6" x14ac:dyDescent="0.2">
      <c r="A110" s="15">
        <v>24</v>
      </c>
      <c r="B110" s="16" t="s">
        <v>78</v>
      </c>
      <c r="C110" s="17" t="s">
        <v>3</v>
      </c>
      <c r="D110" s="18">
        <v>6</v>
      </c>
      <c r="E110" s="17"/>
      <c r="F110" s="18">
        <f t="shared" si="6"/>
        <v>0</v>
      </c>
    </row>
    <row r="111" spans="1:6" x14ac:dyDescent="0.2">
      <c r="A111" s="15">
        <v>25</v>
      </c>
      <c r="B111" s="16" t="s">
        <v>79</v>
      </c>
      <c r="C111" s="17" t="s">
        <v>80</v>
      </c>
      <c r="D111" s="18">
        <v>86</v>
      </c>
      <c r="E111" s="17"/>
      <c r="F111" s="18">
        <f t="shared" si="6"/>
        <v>0</v>
      </c>
    </row>
    <row r="112" spans="1:6" x14ac:dyDescent="0.2">
      <c r="A112" s="15">
        <v>26</v>
      </c>
      <c r="B112" s="16" t="s">
        <v>81</v>
      </c>
      <c r="C112" s="17" t="s">
        <v>3</v>
      </c>
      <c r="D112" s="18">
        <v>4</v>
      </c>
      <c r="E112" s="17"/>
      <c r="F112" s="18">
        <f t="shared" si="6"/>
        <v>0</v>
      </c>
    </row>
    <row r="113" spans="1:6" x14ac:dyDescent="0.2">
      <c r="A113" s="15">
        <v>27</v>
      </c>
      <c r="B113" s="16" t="s">
        <v>82</v>
      </c>
      <c r="C113" s="17" t="s">
        <v>3</v>
      </c>
      <c r="D113" s="18">
        <v>16</v>
      </c>
      <c r="E113" s="17"/>
      <c r="F113" s="18">
        <f t="shared" si="6"/>
        <v>0</v>
      </c>
    </row>
    <row r="114" spans="1:6" s="14" customFormat="1" x14ac:dyDescent="0.2">
      <c r="A114" s="10"/>
      <c r="B114" s="11" t="str">
        <f>B86</f>
        <v>Част: Електро - II етап</v>
      </c>
      <c r="C114" s="10"/>
      <c r="D114" s="13"/>
      <c r="E114" s="10"/>
      <c r="F114" s="13">
        <f>SUM(F87:F113)</f>
        <v>0</v>
      </c>
    </row>
    <row r="117" spans="1:6" ht="15" x14ac:dyDescent="0.2">
      <c r="E117" s="30" t="s">
        <v>104</v>
      </c>
      <c r="F117" s="36">
        <f>F19+F26+F37+F44+F50+F67+F77+F114</f>
        <v>0</v>
      </c>
    </row>
    <row r="118" spans="1:6" ht="15" x14ac:dyDescent="0.2">
      <c r="E118" s="30" t="s">
        <v>105</v>
      </c>
      <c r="F118" s="31">
        <f>F117*0.2</f>
        <v>0</v>
      </c>
    </row>
    <row r="119" spans="1:6" ht="15" x14ac:dyDescent="0.2">
      <c r="E119" s="30" t="s">
        <v>106</v>
      </c>
      <c r="F119" s="36">
        <f>F117+F118</f>
        <v>0</v>
      </c>
    </row>
    <row r="124" spans="1:6" x14ac:dyDescent="0.2">
      <c r="B124" s="19"/>
      <c r="C124" s="28"/>
      <c r="D124" s="28" t="s">
        <v>98</v>
      </c>
      <c r="E124" s="27"/>
      <c r="F124" s="19"/>
    </row>
    <row r="125" spans="1:6" x14ac:dyDescent="0.2">
      <c r="C125" s="29"/>
      <c r="D125" s="29" t="s">
        <v>99</v>
      </c>
      <c r="E125" s="27"/>
      <c r="F125" s="19"/>
    </row>
    <row r="126" spans="1:6" x14ac:dyDescent="0.2">
      <c r="C126" s="29"/>
      <c r="D126" s="29" t="s">
        <v>100</v>
      </c>
      <c r="E126" s="27"/>
      <c r="F126" s="19"/>
    </row>
    <row r="127" spans="1:6" x14ac:dyDescent="0.2">
      <c r="D127" s="20"/>
      <c r="E127" s="22"/>
      <c r="F127" s="19"/>
    </row>
  </sheetData>
  <mergeCells count="7">
    <mergeCell ref="A3:F3"/>
    <mergeCell ref="A4:F4"/>
    <mergeCell ref="A82:F82"/>
    <mergeCell ref="A83:F83"/>
    <mergeCell ref="E1:F1"/>
    <mergeCell ref="A81:D81"/>
    <mergeCell ref="A2:D2"/>
  </mergeCells>
  <pageMargins left="0.7" right="0.7" top="0.42" bottom="0.86" header="0.3" footer="0.3"/>
  <pageSetup scale="97" orientation="portrait" verticalDpi="1200" r:id="rId1"/>
  <rowBreaks count="2" manualBreakCount="2">
    <brk id="34" max="16383" man="1"/>
    <brk id="8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KS_II_etap</vt:lpstr>
      <vt:lpstr>KS_II_etap!Област_печат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Stop_ot</cp:lastModifiedBy>
  <cp:lastPrinted>2019-07-22T13:33:22Z</cp:lastPrinted>
  <dcterms:created xsi:type="dcterms:W3CDTF">2017-08-20T16:48:44Z</dcterms:created>
  <dcterms:modified xsi:type="dcterms:W3CDTF">2019-08-01T13:42:13Z</dcterms:modified>
</cp:coreProperties>
</file>